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475" windowHeight="7995"/>
  </bookViews>
  <sheets>
    <sheet name="Foglio1" sheetId="1" r:id="rId1"/>
    <sheet name="Foglio2" sheetId="2" r:id="rId2"/>
    <sheet name="Foglio3" sheetId="3" r:id="rId3"/>
    <sheet name="Foglio4" sheetId="4" r:id="rId4"/>
  </sheets>
  <calcPr calcId="125725"/>
</workbook>
</file>

<file path=xl/calcChain.xml><?xml version="1.0" encoding="utf-8"?>
<calcChain xmlns="http://schemas.openxmlformats.org/spreadsheetml/2006/main">
  <c r="E10" i="1"/>
  <c r="E9"/>
  <c r="G4"/>
  <c r="H4" s="1"/>
  <c r="G5"/>
  <c r="H5" s="1"/>
  <c r="G6"/>
  <c r="H6" s="1"/>
  <c r="G7"/>
  <c r="H7" s="1"/>
  <c r="G9"/>
  <c r="H9" s="1"/>
  <c r="G10"/>
  <c r="H10" s="1"/>
  <c r="E7"/>
  <c r="E6"/>
  <c r="E5"/>
  <c r="E4"/>
  <c r="E11" l="1"/>
  <c r="D16" s="1"/>
  <c r="D17" l="1"/>
  <c r="D18" s="1"/>
</calcChain>
</file>

<file path=xl/sharedStrings.xml><?xml version="1.0" encoding="utf-8"?>
<sst xmlns="http://schemas.openxmlformats.org/spreadsheetml/2006/main" count="36" uniqueCount="35">
  <si>
    <t>intervento di cattura effettuato nei giorni feriali dalle ore 20.00 alle ore 08.00;</t>
  </si>
  <si>
    <t>intervento di cattura effettuato nei giorni feriali dalle ore 08.00 alle ore 20.00</t>
  </si>
  <si>
    <t>intervento di cattura effettuato nei giorni festivi nell’intero arco giornaliero (24 ore pro-die);</t>
  </si>
  <si>
    <t>intervento senza cattura – intervento di prelievo, trasporto dal rifugio di ricovero presso la struttura preposta per la sterilizzazione e viceversa – intervento di prelievo e trasporto al CRIUV e viceversa – intervento di reintroduzione di animali sul territorio dei comuni di provenienza;</t>
  </si>
  <si>
    <t>percentuale di sconto su prezzo unitario a base d'asta ( % )</t>
  </si>
  <si>
    <t xml:space="preserve">Ricovero temporaneo a scopo degenza dei cani sottoposti a sterilizzazione oppure quelli malati o feriti, che necessitano di ulteriori cure prima di essere inoltrati alla struttura di accoglienza definitiva o alla reimmissione (comprensivo dei servizi di alimentazione adeguata e pulizia continua) </t>
  </si>
  <si>
    <t xml:space="preserve">Custodia temporanea dei cani catturati sul territorio in attesa dell'inoltro alla struttura di accoglienza definitiva (comprensivo dei servizi di alimentazione adeguata e pulizia continua) </t>
  </si>
  <si>
    <t>Prestazioni</t>
  </si>
  <si>
    <t>Posti ricovero previsti pro/die</t>
  </si>
  <si>
    <t>percentuale di sconto su prezzo unitario pro/die posto a base d'asta  ( % )</t>
  </si>
  <si>
    <t>colonna 1</t>
  </si>
  <si>
    <t>colonna 2</t>
  </si>
  <si>
    <t>colonna 3</t>
  </si>
  <si>
    <t>colonna 4</t>
  </si>
  <si>
    <t>colonna 5</t>
  </si>
  <si>
    <t>colonna 6</t>
  </si>
  <si>
    <t>PROCEDURA APERTA PER L’AFFIDAMENTO DI: CATTURA DEI CANI E GATTI VAGANTI E/O FERITI NELL’AMBITO DEL TERRITORIO DELLA ASL NAPOLI 3. CUSTODIA TEMPORANEA DEI CANI CATTURATI, PER MOTIVI SANITARI O DI TRANSITO</t>
  </si>
  <si>
    <t>Oneri annui per la Sicurezza non soggetto a ribasso</t>
  </si>
  <si>
    <t>Importo annuo a base di gara</t>
  </si>
  <si>
    <t>Importo annuo offerto (in cifre)</t>
  </si>
  <si>
    <t>Importo annuo offerto (in lettere)</t>
  </si>
  <si>
    <t>prezzo unitario singolo intervento  a base d'asta escluso Iva</t>
  </si>
  <si>
    <t>prezzo unitario posto ricovero pro/die  a base d'asta escluso Iva</t>
  </si>
  <si>
    <t xml:space="preserve">prezzo unitario singolo intervento offerto escluso Iva </t>
  </si>
  <si>
    <t xml:space="preserve">prezzo unitario pro/die offerto escluso Iva </t>
  </si>
  <si>
    <t>euro ottomilacinquantotto/00</t>
  </si>
  <si>
    <t>Interventi presunti nel biennio</t>
  </si>
  <si>
    <t>Totale costo interventi presunti nel biennio escluso Iva</t>
  </si>
  <si>
    <t>Totale biennale presunto a base d'asta escluso Iva (20 posti pro/die*prezzo unitario posto/die*365 giorni *2 (anni)</t>
  </si>
  <si>
    <t>Totale costo posti ricovero, escluso Iva, per anni due</t>
  </si>
  <si>
    <t>Totale costo offerto interventi presunti, escluso Iva, per anni due</t>
  </si>
  <si>
    <t>Totale offerto costo prestazioni per anni due</t>
  </si>
  <si>
    <t>Totale costo prestazioni a base di gara per anni due</t>
  </si>
  <si>
    <t xml:space="preserve">Totale costo prestazioni per anni due offerto  </t>
  </si>
  <si>
    <t>Totale complessivo offerto per anni due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</si>
</sst>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&quot;€&quot;\ #,##0.00"/>
  </numFmts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3" tint="0.39997558519241921"/>
      <name val="Times New Roman"/>
      <family val="1"/>
    </font>
    <font>
      <b/>
      <u/>
      <sz val="8"/>
      <color rgb="FF000099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10"/>
      <color rgb="FF00009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/>
    </xf>
    <xf numFmtId="164" fontId="9" fillId="0" borderId="0" xfId="0" quotePrefix="1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/>
    <xf numFmtId="164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0" fillId="0" borderId="0" xfId="0" applyBorder="1"/>
    <xf numFmtId="0" fontId="3" fillId="0" borderId="10" xfId="0" applyFont="1" applyFill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64" fontId="13" fillId="0" borderId="11" xfId="0" applyNumberFormat="1" applyFont="1" applyBorder="1" applyAlignment="1">
      <alignment vertical="center" wrapText="1"/>
    </xf>
    <xf numFmtId="164" fontId="13" fillId="0" borderId="3" xfId="0" applyNumberFormat="1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164" fontId="13" fillId="0" borderId="12" xfId="0" applyNumberFormat="1" applyFont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4" fontId="11" fillId="4" borderId="15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44" fontId="6" fillId="0" borderId="2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0000"/>
      <color rgb="FF99CCFF"/>
      <color rgb="FF66CCFF"/>
      <color rgb="FF3399FF"/>
      <color rgb="FFCCFFCC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20" sqref="B20"/>
    </sheetView>
  </sheetViews>
  <sheetFormatPr defaultRowHeight="18.75"/>
  <cols>
    <col min="1" max="1" width="2.7109375" style="2" bestFit="1" customWidth="1"/>
    <col min="2" max="2" width="40.5703125" style="5" customWidth="1"/>
    <col min="3" max="3" width="15.28515625" style="27" customWidth="1"/>
    <col min="4" max="4" width="16.7109375" style="28" customWidth="1"/>
    <col min="5" max="5" width="16.7109375" style="30" customWidth="1"/>
    <col min="6" max="6" width="13.5703125" style="31" customWidth="1"/>
    <col min="7" max="7" width="15.85546875" style="32" customWidth="1"/>
    <col min="8" max="8" width="14.42578125" style="43" customWidth="1"/>
    <col min="9" max="9" width="18.85546875" style="36" customWidth="1"/>
    <col min="10" max="10" width="9.140625" style="1" customWidth="1"/>
    <col min="11" max="11" width="8.7109375" customWidth="1"/>
  </cols>
  <sheetData>
    <row r="1" spans="1:10" ht="34.5" customHeight="1" thickBot="1">
      <c r="A1" s="82" t="s">
        <v>16</v>
      </c>
      <c r="B1" s="82"/>
      <c r="C1" s="82"/>
      <c r="D1" s="82"/>
      <c r="E1" s="82"/>
      <c r="F1" s="82"/>
      <c r="G1" s="82"/>
      <c r="H1" s="82"/>
    </row>
    <row r="2" spans="1:10" ht="19.5" thickBot="1">
      <c r="A2" s="3"/>
      <c r="B2" s="44"/>
      <c r="C2" s="39" t="s">
        <v>10</v>
      </c>
      <c r="D2" s="39" t="s">
        <v>11</v>
      </c>
      <c r="E2" s="39" t="s">
        <v>12</v>
      </c>
      <c r="F2" s="39" t="s">
        <v>13</v>
      </c>
      <c r="G2" s="39" t="s">
        <v>14</v>
      </c>
      <c r="H2" s="29" t="s">
        <v>15</v>
      </c>
      <c r="I2" s="25"/>
    </row>
    <row r="3" spans="1:10" ht="52.5" customHeight="1" thickBot="1">
      <c r="A3" s="3"/>
      <c r="B3" s="6" t="s">
        <v>7</v>
      </c>
      <c r="C3" s="7" t="s">
        <v>26</v>
      </c>
      <c r="D3" s="8" t="s">
        <v>21</v>
      </c>
      <c r="E3" s="9" t="s">
        <v>27</v>
      </c>
      <c r="F3" s="10" t="s">
        <v>4</v>
      </c>
      <c r="G3" s="8" t="s">
        <v>23</v>
      </c>
      <c r="H3" s="9" t="s">
        <v>30</v>
      </c>
      <c r="I3" s="37"/>
    </row>
    <row r="4" spans="1:10" ht="35.1" customHeight="1" thickBot="1">
      <c r="A4" s="4">
        <v>1</v>
      </c>
      <c r="B4" s="11" t="s">
        <v>1</v>
      </c>
      <c r="C4" s="12">
        <v>1600</v>
      </c>
      <c r="D4" s="13">
        <v>55</v>
      </c>
      <c r="E4" s="13">
        <f>C4*D4</f>
        <v>88000</v>
      </c>
      <c r="F4" s="14"/>
      <c r="G4" s="13" t="str">
        <f>IF(F4&gt;0,D4-(D4*F4),"")</f>
        <v/>
      </c>
      <c r="H4" s="40" t="str">
        <f>IF(F4&gt;0,G4*C4,"")</f>
        <v/>
      </c>
      <c r="I4" s="26"/>
    </row>
    <row r="5" spans="1:10" ht="35.1" customHeight="1" thickBot="1">
      <c r="A5" s="4">
        <v>2</v>
      </c>
      <c r="B5" s="15" t="s">
        <v>0</v>
      </c>
      <c r="C5" s="16">
        <v>700</v>
      </c>
      <c r="D5" s="17">
        <v>75</v>
      </c>
      <c r="E5" s="17">
        <f>C5*D5</f>
        <v>52500</v>
      </c>
      <c r="F5" s="18"/>
      <c r="G5" s="13" t="str">
        <f>IF(F5&gt;0,D5-(D5*F5),"")</f>
        <v/>
      </c>
      <c r="H5" s="41" t="str">
        <f>IF(F5&gt;0,G5*C5,"")</f>
        <v/>
      </c>
      <c r="I5" s="26"/>
    </row>
    <row r="6" spans="1:10" ht="35.1" customHeight="1" thickBot="1">
      <c r="A6" s="4">
        <v>3</v>
      </c>
      <c r="B6" s="15" t="s">
        <v>2</v>
      </c>
      <c r="C6" s="16">
        <v>300</v>
      </c>
      <c r="D6" s="17">
        <v>75</v>
      </c>
      <c r="E6" s="17">
        <f>C6*D6</f>
        <v>22500</v>
      </c>
      <c r="F6" s="18"/>
      <c r="G6" s="13" t="str">
        <f>IF(F6&gt;0,D6-(D6*F6),"")</f>
        <v/>
      </c>
      <c r="H6" s="41" t="str">
        <f>IF(F6&gt;0,G6*C6,"")</f>
        <v/>
      </c>
      <c r="I6" s="26"/>
    </row>
    <row r="7" spans="1:10" ht="72.75" customHeight="1" thickBot="1">
      <c r="A7" s="4">
        <v>4</v>
      </c>
      <c r="B7" s="15" t="s">
        <v>3</v>
      </c>
      <c r="C7" s="19">
        <v>1600</v>
      </c>
      <c r="D7" s="17">
        <v>45</v>
      </c>
      <c r="E7" s="17">
        <f>C7*D7</f>
        <v>72000</v>
      </c>
      <c r="F7" s="18"/>
      <c r="G7" s="13" t="str">
        <f>IF(F7&gt;0,D7-(D7*F7),"")</f>
        <v/>
      </c>
      <c r="H7" s="42" t="str">
        <f>IF(F7&gt;0,G7*C7,"")</f>
        <v/>
      </c>
      <c r="I7" s="26"/>
    </row>
    <row r="8" spans="1:10" ht="78" customHeight="1" thickBot="1">
      <c r="A8" s="86"/>
      <c r="B8" s="7" t="s">
        <v>7</v>
      </c>
      <c r="C8" s="20" t="s">
        <v>8</v>
      </c>
      <c r="D8" s="21" t="s">
        <v>22</v>
      </c>
      <c r="E8" s="22" t="s">
        <v>28</v>
      </c>
      <c r="F8" s="10" t="s">
        <v>9</v>
      </c>
      <c r="G8" s="8" t="s">
        <v>24</v>
      </c>
      <c r="H8" s="9" t="s">
        <v>29</v>
      </c>
      <c r="I8" s="37"/>
    </row>
    <row r="9" spans="1:10" ht="81" customHeight="1" thickBot="1">
      <c r="A9" s="4">
        <v>5</v>
      </c>
      <c r="B9" s="11" t="s">
        <v>5</v>
      </c>
      <c r="C9" s="23">
        <v>20</v>
      </c>
      <c r="D9" s="17">
        <v>3.5</v>
      </c>
      <c r="E9" s="24">
        <f>(C9*D9)*365*2</f>
        <v>51100</v>
      </c>
      <c r="F9" s="18"/>
      <c r="G9" s="13" t="str">
        <f>IF(F9&gt;0,D9-(D9*F9),"")</f>
        <v/>
      </c>
      <c r="H9" s="40" t="str">
        <f>IF(F9&gt;0,(G9*C9)*365,"")</f>
        <v/>
      </c>
      <c r="I9" s="26"/>
    </row>
    <row r="10" spans="1:10" ht="48" customHeight="1" thickBot="1">
      <c r="A10" s="4">
        <v>6</v>
      </c>
      <c r="B10" s="11" t="s">
        <v>6</v>
      </c>
      <c r="C10" s="50">
        <v>20</v>
      </c>
      <c r="D10" s="17">
        <v>8</v>
      </c>
      <c r="E10" s="24">
        <f>(C10*D10)*365*2</f>
        <v>116800</v>
      </c>
      <c r="F10" s="18"/>
      <c r="G10" s="17" t="str">
        <f>IF(F10&gt;0,D10-(D10*F10),"")</f>
        <v/>
      </c>
      <c r="H10" s="41" t="str">
        <f>IF(F10&gt;0,(G10*C10)*365,"")</f>
        <v/>
      </c>
      <c r="I10" s="26"/>
    </row>
    <row r="11" spans="1:10" s="64" customFormat="1" ht="23.25" customHeight="1">
      <c r="A11" s="46"/>
      <c r="B11" s="61"/>
      <c r="C11" s="83" t="s">
        <v>32</v>
      </c>
      <c r="D11" s="84"/>
      <c r="E11" s="65">
        <f>E4+E5+E6+E7+E9+E10</f>
        <v>402900</v>
      </c>
      <c r="F11" s="83" t="s">
        <v>31</v>
      </c>
      <c r="G11" s="84"/>
      <c r="H11" s="85"/>
      <c r="I11" s="26"/>
      <c r="J11" s="63"/>
    </row>
    <row r="12" spans="1:10" s="64" customFormat="1">
      <c r="A12" s="46"/>
      <c r="B12" s="61"/>
      <c r="C12" s="25"/>
      <c r="D12" s="25"/>
      <c r="E12" s="66"/>
      <c r="F12" s="25"/>
      <c r="G12" s="25"/>
      <c r="H12" s="67"/>
      <c r="I12" s="26"/>
      <c r="J12" s="63"/>
    </row>
    <row r="13" spans="1:10" s="64" customFormat="1">
      <c r="A13" s="46"/>
      <c r="B13" s="61"/>
      <c r="C13" s="25"/>
      <c r="D13" s="25"/>
      <c r="E13" s="66"/>
      <c r="F13" s="25"/>
      <c r="G13" s="25"/>
      <c r="H13" s="67"/>
      <c r="I13" s="26"/>
      <c r="J13" s="63"/>
    </row>
    <row r="14" spans="1:10" s="64" customFormat="1" ht="19.5" thickBot="1">
      <c r="A14" s="46"/>
      <c r="B14" s="61"/>
      <c r="C14" s="25"/>
      <c r="D14" s="26"/>
      <c r="E14" s="59"/>
      <c r="F14" s="62"/>
      <c r="G14" s="26"/>
      <c r="H14" s="60"/>
      <c r="I14" s="26"/>
      <c r="J14" s="63"/>
    </row>
    <row r="15" spans="1:10" s="49" customFormat="1" ht="24.95" customHeight="1" thickBot="1">
      <c r="A15" s="46"/>
      <c r="B15" s="47"/>
      <c r="C15" s="56"/>
      <c r="D15" s="52" t="s">
        <v>18</v>
      </c>
      <c r="E15" s="52" t="s">
        <v>19</v>
      </c>
      <c r="F15" s="76" t="s">
        <v>20</v>
      </c>
      <c r="G15" s="77"/>
      <c r="H15" s="78"/>
      <c r="I15" s="38"/>
      <c r="J15" s="48"/>
    </row>
    <row r="16" spans="1:10" ht="19.5" thickBot="1">
      <c r="B16" s="68" t="s">
        <v>33</v>
      </c>
      <c r="C16" s="69"/>
      <c r="D16" s="57">
        <f>E11</f>
        <v>402900</v>
      </c>
      <c r="E16" s="54"/>
      <c r="F16" s="79"/>
      <c r="G16" s="80"/>
      <c r="H16" s="81"/>
      <c r="I16" s="45"/>
    </row>
    <row r="17" spans="2:9" ht="19.5" customHeight="1" thickBot="1">
      <c r="B17" s="68" t="s">
        <v>17</v>
      </c>
      <c r="C17" s="69"/>
      <c r="D17" s="58">
        <f>D16*2%</f>
        <v>8058</v>
      </c>
      <c r="E17" s="55">
        <v>8058</v>
      </c>
      <c r="F17" s="70" t="s">
        <v>25</v>
      </c>
      <c r="G17" s="71"/>
      <c r="H17" s="72"/>
      <c r="I17" s="33"/>
    </row>
    <row r="18" spans="2:9" ht="19.5" thickBot="1">
      <c r="B18" s="68" t="s">
        <v>34</v>
      </c>
      <c r="C18" s="69"/>
      <c r="D18" s="53">
        <f>D16+D17</f>
        <v>410958</v>
      </c>
      <c r="E18" s="51"/>
      <c r="F18" s="73"/>
      <c r="G18" s="74"/>
      <c r="H18" s="75"/>
      <c r="I18" s="33"/>
    </row>
    <row r="19" spans="2:9">
      <c r="B19" s="34"/>
      <c r="C19" s="35"/>
    </row>
  </sheetData>
  <mergeCells count="10">
    <mergeCell ref="A1:H1"/>
    <mergeCell ref="B16:C16"/>
    <mergeCell ref="C11:D11"/>
    <mergeCell ref="F11:G11"/>
    <mergeCell ref="B17:C17"/>
    <mergeCell ref="B18:C18"/>
    <mergeCell ref="F16:H16"/>
    <mergeCell ref="F15:H15"/>
    <mergeCell ref="F17:H17"/>
    <mergeCell ref="F18:H18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95" orientation="landscape" verticalDpi="0" r:id="rId1"/>
  <headerFooter>
    <oddHeader>&amp;R&amp;"Times New Roman,Normale"&amp;10Modello Offerta Economica</oddHeader>
    <oddFooter>&amp;R&amp;P di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Valued Acer Customer</cp:lastModifiedBy>
  <cp:lastPrinted>2013-06-02T09:46:40Z</cp:lastPrinted>
  <dcterms:created xsi:type="dcterms:W3CDTF">2013-05-09T12:50:44Z</dcterms:created>
  <dcterms:modified xsi:type="dcterms:W3CDTF">2013-06-02T09:51:59Z</dcterms:modified>
</cp:coreProperties>
</file>